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60" windowHeight="7095" activeTab="0"/>
  </bookViews>
  <sheets>
    <sheet name="2 way interac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<sst xmlns="http://schemas.openxmlformats.org/spreadsheetml/2006/main" count="44" uniqueCount="42">
  <si>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Name of moderator:</t>
  </si>
  <si>
    <t>IV</t>
  </si>
  <si>
    <t>Moderator</t>
  </si>
  <si>
    <t>Unstandardised Regression Coefficients:</t>
  </si>
  <si>
    <t>Intercept / Constant:</t>
  </si>
  <si>
    <t>Variable names:</t>
  </si>
  <si>
    <t>Do not type below this line</t>
  </si>
  <si>
    <t>Means / SDs of variables:</t>
  </si>
  <si>
    <t>Mean of moderator:</t>
  </si>
  <si>
    <t>SD of moderator:</t>
  </si>
  <si>
    <t>Name of independent variable:</t>
  </si>
  <si>
    <t>Independent variable:</t>
  </si>
  <si>
    <t>Moderator:</t>
  </si>
  <si>
    <t>Interaction:</t>
  </si>
  <si>
    <t>Mean of independent variable:</t>
  </si>
  <si>
    <t>SD of independent variable:</t>
  </si>
  <si>
    <t>This worksheet plots two-way interaction effects for unstandardised variables. For further information see www.jeremydawson.co.uk/slopes.htm.</t>
  </si>
  <si>
    <t>Enter information from your regression in the shaded cells</t>
  </si>
  <si>
    <t>SIMPLE SLOPES ANALYSIS</t>
  </si>
  <si>
    <t>Variance of coefficient of IV:</t>
  </si>
  <si>
    <t>Variance of coefficient of interaction:</t>
  </si>
  <si>
    <t>Covariance of coefficients of IV and interaction:</t>
  </si>
  <si>
    <t>Sample size:</t>
  </si>
  <si>
    <t>Number of control variables:</t>
  </si>
  <si>
    <t>(* If left blank, this will automatically be done at one standard deviation above and below mean)</t>
  </si>
  <si>
    <t>Low value of independent variable:</t>
  </si>
  <si>
    <t>IV = 1</t>
  </si>
  <si>
    <t>High value of independent variable:</t>
  </si>
  <si>
    <t>IV = 2</t>
  </si>
  <si>
    <t>Low value of moderator:</t>
  </si>
  <si>
    <t>Men</t>
  </si>
  <si>
    <t>High value of moderator:</t>
  </si>
  <si>
    <t>Women</t>
  </si>
  <si>
    <t>Optional alternative legend**:</t>
  </si>
  <si>
    <t>(** Leave blank for normal legend)</t>
  </si>
  <si>
    <t>Low moderator:</t>
  </si>
  <si>
    <t>High moderator:</t>
  </si>
  <si>
    <t>Values of variables at which to plot slopes*:</t>
  </si>
  <si>
    <t>Low value of IV:</t>
  </si>
  <si>
    <t>High value of IV:</t>
  </si>
  <si>
    <t>High IV:</t>
  </si>
  <si>
    <t>Low IV: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</si>
</sst>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E+00"/>
    <numFmt numFmtId="170" formatCode="0.000E+00"/>
    <numFmt numFmtId="171" formatCode="0.0E+00"/>
    <numFmt numFmtId="172" formatCode="0E+00"/>
    <numFmt numFmtId="173" formatCode="0.00000E+00"/>
  </numFmts>
  <fonts count="49">
    <font>
      <sz val="10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color indexed="18"/>
      <name val="Arial"/>
      <family val="2"/>
    </font>
    <font>
      <sz val="11.75"/>
      <color indexed="8"/>
      <name val="Arial"/>
      <family val="0"/>
    </font>
    <font>
      <sz val="11.75"/>
      <color indexed="8"/>
      <name val="Times New Roman"/>
      <family val="0"/>
    </font>
    <font>
      <sz val="10.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4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168" fontId="7" fillId="35" borderId="0" xfId="0" applyNumberFormat="1" applyFont="1" applyFill="1" applyAlignment="1">
      <alignment/>
    </xf>
    <xf numFmtId="0" fontId="6" fillId="33" borderId="0" xfId="0" applyFont="1" applyFill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28"/>
          <c:w val="0.7227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'2 way interactions'!$B$47</c:f>
              <c:strCache>
                <c:ptCount val="1"/>
                <c:pt idx="0">
                  <c:v>Men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 way interactions'!$C$46:$D$46</c:f>
              <c:strCache/>
            </c:strRef>
          </c:cat>
          <c:val>
            <c:numRef>
              <c:f>'2 way interactions'!$C$47:$D$47</c:f>
              <c:numCache/>
            </c:numRef>
          </c:val>
          <c:smooth val="0"/>
        </c:ser>
        <c:ser>
          <c:idx val="1"/>
          <c:order val="1"/>
          <c:tx>
            <c:strRef>
              <c:f>'2 way interactions'!$B$48</c:f>
              <c:strCache>
                <c:ptCount val="1"/>
                <c:pt idx="0">
                  <c:v>Women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 way interactions'!$C$46:$D$46</c:f>
              <c:strCache/>
            </c:strRef>
          </c:cat>
          <c:val>
            <c:numRef>
              <c:f>'2 way interactions'!$C$48:$D$48</c:f>
              <c:numCache/>
            </c:numRef>
          </c:val>
          <c:smooth val="0"/>
        </c:ser>
        <c:marker val="1"/>
        <c:axId val="9969678"/>
        <c:axId val="22618239"/>
      </c:line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Dependent variable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9969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398"/>
          <c:w val="0.1787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10</xdr:col>
      <xdr:colOff>95250</xdr:colOff>
      <xdr:row>26</xdr:row>
      <xdr:rowOff>304800</xdr:rowOff>
    </xdr:to>
    <xdr:graphicFrame>
      <xdr:nvGraphicFramePr>
        <xdr:cNvPr id="1" name="Chart 2"/>
        <xdr:cNvGraphicFramePr/>
      </xdr:nvGraphicFramePr>
      <xdr:xfrm>
        <a:off x="4124325" y="809625"/>
        <a:ext cx="5467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57421875" style="0" customWidth="1"/>
    <col min="6" max="6" width="13.7109375" style="0" customWidth="1"/>
    <col min="7" max="8" width="15.140625" style="0" customWidth="1"/>
  </cols>
  <sheetData>
    <row r="1" ht="12.75">
      <c r="A1" s="5" t="s">
        <v>16</v>
      </c>
    </row>
    <row r="3" ht="25.5">
      <c r="A3" s="9" t="s">
        <v>17</v>
      </c>
    </row>
    <row r="5" ht="12.75">
      <c r="A5" s="4" t="s">
        <v>5</v>
      </c>
    </row>
    <row r="6" spans="1:2" ht="12.75">
      <c r="A6" s="1" t="s">
        <v>10</v>
      </c>
      <c r="B6" s="10" t="s">
        <v>1</v>
      </c>
    </row>
    <row r="7" spans="1:2" ht="12.75">
      <c r="A7" s="1" t="s">
        <v>0</v>
      </c>
      <c r="B7" s="10" t="s">
        <v>2</v>
      </c>
    </row>
    <row r="8" spans="1:2" ht="12.75">
      <c r="A8" s="2"/>
      <c r="B8" s="3"/>
    </row>
    <row r="9" spans="1:2" ht="12.75">
      <c r="A9" s="4" t="s">
        <v>3</v>
      </c>
      <c r="B9" s="3"/>
    </row>
    <row r="10" spans="1:2" ht="12.75">
      <c r="A10" s="1" t="s">
        <v>11</v>
      </c>
      <c r="B10" s="11">
        <v>0.6</v>
      </c>
    </row>
    <row r="11" spans="1:2" ht="12.75">
      <c r="A11" s="1" t="s">
        <v>12</v>
      </c>
      <c r="B11" s="11">
        <v>0.4</v>
      </c>
    </row>
    <row r="12" spans="1:2" ht="12.75">
      <c r="A12" s="1" t="s">
        <v>13</v>
      </c>
      <c r="B12" s="11">
        <v>-0.8</v>
      </c>
    </row>
    <row r="13" spans="1:2" ht="12.75">
      <c r="A13" s="2"/>
      <c r="B13" s="3"/>
    </row>
    <row r="14" spans="1:2" ht="12.75">
      <c r="A14" s="1" t="s">
        <v>4</v>
      </c>
      <c r="B14" s="11">
        <v>3</v>
      </c>
    </row>
    <row r="16" ht="12.75">
      <c r="A16" s="4" t="s">
        <v>7</v>
      </c>
    </row>
    <row r="17" spans="1:2" ht="12.75">
      <c r="A17" s="8" t="s">
        <v>14</v>
      </c>
      <c r="B17" s="12">
        <v>0</v>
      </c>
    </row>
    <row r="18" spans="1:2" ht="12.75">
      <c r="A18" s="8" t="s">
        <v>15</v>
      </c>
      <c r="B18" s="12">
        <v>1</v>
      </c>
    </row>
    <row r="19" spans="1:2" ht="12.75">
      <c r="A19" s="8" t="s">
        <v>8</v>
      </c>
      <c r="B19" s="12">
        <v>0</v>
      </c>
    </row>
    <row r="20" spans="1:2" ht="12.75">
      <c r="A20" s="8" t="s">
        <v>9</v>
      </c>
      <c r="B20" s="12">
        <v>1</v>
      </c>
    </row>
    <row r="22" ht="12.75">
      <c r="A22" s="4" t="s">
        <v>37</v>
      </c>
    </row>
    <row r="23" spans="1:2" ht="12.75">
      <c r="A23" s="1" t="s">
        <v>38</v>
      </c>
      <c r="B23" s="12"/>
    </row>
    <row r="24" spans="1:2" ht="12.75">
      <c r="A24" s="1" t="s">
        <v>39</v>
      </c>
      <c r="B24" s="12"/>
    </row>
    <row r="25" spans="1:2" ht="12.75">
      <c r="A25" s="1" t="s">
        <v>29</v>
      </c>
      <c r="B25" s="12">
        <v>0</v>
      </c>
    </row>
    <row r="26" spans="1:2" ht="12.75">
      <c r="A26" s="1" t="s">
        <v>31</v>
      </c>
      <c r="B26" s="12">
        <v>1</v>
      </c>
    </row>
    <row r="27" spans="1:2" ht="25.5">
      <c r="A27" s="16" t="s">
        <v>24</v>
      </c>
      <c r="B27" s="13"/>
    </row>
    <row r="28" spans="1:2" ht="12.75">
      <c r="A28" s="16"/>
      <c r="B28" s="13"/>
    </row>
    <row r="29" ht="12.75">
      <c r="A29" s="4" t="s">
        <v>33</v>
      </c>
    </row>
    <row r="30" spans="1:2" ht="12.75">
      <c r="A30" s="1" t="s">
        <v>25</v>
      </c>
      <c r="B30" s="10" t="s">
        <v>26</v>
      </c>
    </row>
    <row r="31" spans="1:2" ht="12.75">
      <c r="A31" s="1" t="s">
        <v>27</v>
      </c>
      <c r="B31" s="10" t="s">
        <v>28</v>
      </c>
    </row>
    <row r="32" spans="1:2" ht="12.75">
      <c r="A32" s="1" t="s">
        <v>29</v>
      </c>
      <c r="B32" s="10" t="s">
        <v>30</v>
      </c>
    </row>
    <row r="33" spans="1:2" ht="12.75">
      <c r="A33" s="1" t="s">
        <v>31</v>
      </c>
      <c r="B33" s="10" t="s">
        <v>32</v>
      </c>
    </row>
    <row r="34" ht="12.75">
      <c r="A34" s="17" t="s">
        <v>34</v>
      </c>
    </row>
    <row r="36" spans="1:7" ht="12.75">
      <c r="A36" s="15" t="s">
        <v>18</v>
      </c>
      <c r="F36" s="8" t="str">
        <f>CONCATENATE("Gradient of slope for ",B47)</f>
        <v>Gradient of slope for Men</v>
      </c>
      <c r="G36" s="14">
        <f>B10+(IF(B25="",B19-B20,B25)*B12)</f>
        <v>0.6</v>
      </c>
    </row>
    <row r="37" spans="1:7" ht="12.75">
      <c r="A37" s="8" t="s">
        <v>19</v>
      </c>
      <c r="B37" s="12">
        <v>0.002</v>
      </c>
      <c r="F37" s="8" t="str">
        <f>CONCATENATE("t-value of slope for ",B47)</f>
        <v>t-value of slope for Men</v>
      </c>
      <c r="G37" s="14">
        <f>G36/SQRT(B37+(IF(B25="",B19-B20,B25))*(IF(B25="",B19-B20,B25))*B38+2*(IF(B25="",B19-B20,B25))*B39)</f>
        <v>13.416407864998737</v>
      </c>
    </row>
    <row r="38" spans="1:7" ht="12.75">
      <c r="A38" s="8" t="s">
        <v>20</v>
      </c>
      <c r="B38" s="12">
        <v>0.004</v>
      </c>
      <c r="F38" s="8" t="str">
        <f>CONCATENATE("p-value of slope for ",B47)</f>
        <v>p-value of slope for Men</v>
      </c>
      <c r="G38" s="14">
        <f>2*TDIST(ABS(G37),(B41-B42-4),1)</f>
        <v>4.432777319886967E-27</v>
      </c>
    </row>
    <row r="39" spans="1:2" ht="12.75">
      <c r="A39" s="8" t="s">
        <v>21</v>
      </c>
      <c r="B39" s="12">
        <v>0.003</v>
      </c>
    </row>
    <row r="40" spans="1:7" ht="12.75">
      <c r="A40" s="8"/>
      <c r="B40" s="13"/>
      <c r="F40" s="8" t="str">
        <f>CONCATENATE("Gradient of slope for ",B48)</f>
        <v>Gradient of slope for Women</v>
      </c>
      <c r="G40" s="14">
        <f>B10+(IF(B26="",B19+B20,B26)*B12)</f>
        <v>-0.20000000000000007</v>
      </c>
    </row>
    <row r="41" spans="1:7" ht="12.75">
      <c r="A41" s="8" t="s">
        <v>22</v>
      </c>
      <c r="B41" s="12">
        <v>150</v>
      </c>
      <c r="F41" s="8" t="str">
        <f>CONCATENATE("t-value of slope for ",B48)</f>
        <v>t-value of slope for Women</v>
      </c>
      <c r="G41" s="14">
        <f>G40/SQRT(B37+(IF(B26="",B19+B20,B26))*(IF(B26="",B19+B20,B26))*B38+2*(IF(B26="",B19+B20,B26))*B39)</f>
        <v>-1.8257418583505542</v>
      </c>
    </row>
    <row r="42" spans="1:7" ht="12.75">
      <c r="A42" s="8" t="s">
        <v>23</v>
      </c>
      <c r="B42" s="12">
        <v>3</v>
      </c>
      <c r="F42" s="8" t="str">
        <f>CONCATENATE("p-value of slope for ",B48)</f>
        <v>p-value of slope for Women</v>
      </c>
      <c r="G42" s="14">
        <f>2*TDIST(ABS(G41),(B41-B42-4),1)</f>
        <v>0.0699753716732036</v>
      </c>
    </row>
    <row r="45" s="6" customFormat="1" ht="12.75">
      <c r="A45" s="7" t="s">
        <v>6</v>
      </c>
    </row>
    <row r="46" spans="1:21" ht="12.75">
      <c r="A46" s="21"/>
      <c r="B46" s="21"/>
      <c r="C46" s="21" t="str">
        <f>IF(B30="",CONCATENATE("Low ",B6),B30)</f>
        <v>IV = 1</v>
      </c>
      <c r="D46" s="21" t="str">
        <f>IF(B31="",CONCATENATE("High ",B6),B31)</f>
        <v>IV = 2</v>
      </c>
      <c r="E46" s="21"/>
      <c r="F46" s="21"/>
      <c r="G46" s="21"/>
      <c r="H46" s="21"/>
      <c r="I46" s="21"/>
      <c r="J46" s="21"/>
      <c r="K46" s="21"/>
      <c r="L46" s="19"/>
      <c r="M46" s="19"/>
      <c r="N46" s="19"/>
      <c r="O46" s="19"/>
      <c r="P46" s="19"/>
      <c r="Q46" s="19"/>
      <c r="R46" s="19"/>
      <c r="S46" s="20"/>
      <c r="T46" s="20"/>
      <c r="U46" s="20"/>
    </row>
    <row r="47" spans="1:21" ht="12.75">
      <c r="A47" s="21"/>
      <c r="B47" s="22" t="str">
        <f>IF(B32="",CONCATENATE("Low ",B7),B32)</f>
        <v>Men</v>
      </c>
      <c r="C47" s="21">
        <f>(C50*B10)+(C52*B11)+C50*C52*B12+B14</f>
        <v>2.4</v>
      </c>
      <c r="D47" s="21">
        <f>C51*B10+(C52*B11)+C51*C52*B12+B14</f>
        <v>3.6</v>
      </c>
      <c r="E47" s="21"/>
      <c r="F47" s="21"/>
      <c r="G47" s="21"/>
      <c r="H47" s="21"/>
      <c r="I47" s="21"/>
      <c r="J47" s="21"/>
      <c r="K47" s="21"/>
      <c r="L47" s="19"/>
      <c r="M47" s="19"/>
      <c r="N47" s="19"/>
      <c r="O47" s="19"/>
      <c r="P47" s="19"/>
      <c r="Q47" s="19"/>
      <c r="R47" s="19"/>
      <c r="S47" s="20"/>
      <c r="T47" s="20"/>
      <c r="U47" s="20"/>
    </row>
    <row r="48" spans="1:21" ht="12.75">
      <c r="A48" s="21"/>
      <c r="B48" s="22" t="str">
        <f>IF(B33="",CONCATENATE("High ",B7),B33)</f>
        <v>Women</v>
      </c>
      <c r="C48" s="21">
        <f>(C50*B10)+C53*B11+C50*C53*B12+B14</f>
        <v>3.6</v>
      </c>
      <c r="D48" s="21">
        <f>C51*B10+C53*B11+C51*C53*B12+B14</f>
        <v>3.2</v>
      </c>
      <c r="E48" s="21"/>
      <c r="F48" s="21"/>
      <c r="G48" s="21"/>
      <c r="H48" s="21"/>
      <c r="I48" s="21"/>
      <c r="J48" s="21"/>
      <c r="K48" s="21"/>
      <c r="L48" s="19"/>
      <c r="M48" s="19"/>
      <c r="N48" s="19"/>
      <c r="O48" s="19"/>
      <c r="P48" s="19"/>
      <c r="Q48" s="19"/>
      <c r="R48" s="19"/>
      <c r="S48" s="20"/>
      <c r="T48" s="20"/>
      <c r="U48" s="20"/>
    </row>
    <row r="49" spans="1:2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19"/>
      <c r="M49" s="19"/>
      <c r="N49" s="19"/>
      <c r="O49" s="19"/>
      <c r="P49" s="19"/>
      <c r="Q49" s="19"/>
      <c r="R49" s="19"/>
      <c r="S49" s="20"/>
      <c r="T49" s="20"/>
      <c r="U49" s="20"/>
    </row>
    <row r="50" spans="1:21" ht="12.75">
      <c r="A50" s="21"/>
      <c r="B50" s="23" t="s">
        <v>41</v>
      </c>
      <c r="C50" s="24">
        <f>IF(B23="",B17-B18,B23)</f>
        <v>-1</v>
      </c>
      <c r="D50" s="21"/>
      <c r="E50" s="21"/>
      <c r="F50" s="21"/>
      <c r="G50" s="21"/>
      <c r="H50" s="21"/>
      <c r="I50" s="21"/>
      <c r="J50" s="21"/>
      <c r="K50" s="21"/>
      <c r="L50" s="19"/>
      <c r="M50" s="19"/>
      <c r="N50" s="19"/>
      <c r="O50" s="19"/>
      <c r="P50" s="19"/>
      <c r="Q50" s="19"/>
      <c r="R50" s="19"/>
      <c r="S50" s="20"/>
      <c r="T50" s="20"/>
      <c r="U50" s="20"/>
    </row>
    <row r="51" spans="1:21" ht="12.75">
      <c r="A51" s="21"/>
      <c r="B51" s="23" t="s">
        <v>40</v>
      </c>
      <c r="C51" s="24">
        <f>IF(B24="",B17+B18,B24)</f>
        <v>1</v>
      </c>
      <c r="D51" s="21"/>
      <c r="E51" s="21"/>
      <c r="F51" s="21"/>
      <c r="G51" s="21"/>
      <c r="H51" s="21"/>
      <c r="I51" s="21"/>
      <c r="J51" s="21"/>
      <c r="K51" s="21"/>
      <c r="L51" s="19"/>
      <c r="M51" s="19"/>
      <c r="N51" s="19"/>
      <c r="O51" s="19"/>
      <c r="P51" s="19"/>
      <c r="Q51" s="19"/>
      <c r="R51" s="19"/>
      <c r="S51" s="20"/>
      <c r="T51" s="20"/>
      <c r="U51" s="20"/>
    </row>
    <row r="52" spans="1:21" ht="12.75">
      <c r="A52" s="21"/>
      <c r="B52" s="22" t="s">
        <v>35</v>
      </c>
      <c r="C52" s="21">
        <f>IF(B25="",B19-B20,B25)</f>
        <v>0</v>
      </c>
      <c r="D52" s="21"/>
      <c r="E52" s="21"/>
      <c r="F52" s="21"/>
      <c r="G52" s="21"/>
      <c r="H52" s="21"/>
      <c r="I52" s="21"/>
      <c r="J52" s="21"/>
      <c r="K52" s="21"/>
      <c r="L52" s="19"/>
      <c r="M52" s="19"/>
      <c r="N52" s="19"/>
      <c r="O52" s="19"/>
      <c r="P52" s="19"/>
      <c r="Q52" s="19"/>
      <c r="R52" s="19"/>
      <c r="S52" s="20"/>
      <c r="T52" s="20"/>
      <c r="U52" s="20"/>
    </row>
    <row r="53" spans="1:21" ht="12.75">
      <c r="A53" s="21"/>
      <c r="B53" s="22" t="s">
        <v>36</v>
      </c>
      <c r="C53" s="21">
        <f>IF(B26="",B19+B20,B26)</f>
        <v>1</v>
      </c>
      <c r="D53" s="21"/>
      <c r="E53" s="21"/>
      <c r="F53" s="21"/>
      <c r="G53" s="21"/>
      <c r="H53" s="21"/>
      <c r="I53" s="21"/>
      <c r="J53" s="21"/>
      <c r="K53" s="21"/>
      <c r="L53" s="19"/>
      <c r="M53" s="19"/>
      <c r="N53" s="19"/>
      <c r="O53" s="19"/>
      <c r="P53" s="19"/>
      <c r="Q53" s="19"/>
      <c r="R53" s="19"/>
      <c r="S53" s="20"/>
      <c r="T53" s="20"/>
      <c r="U53" s="20"/>
    </row>
    <row r="54" spans="1:21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9"/>
      <c r="M54" s="19"/>
      <c r="N54" s="19"/>
      <c r="O54" s="19"/>
      <c r="P54" s="19"/>
      <c r="Q54" s="19"/>
      <c r="R54" s="19"/>
      <c r="S54" s="20"/>
      <c r="T54" s="20"/>
      <c r="U54" s="20"/>
    </row>
    <row r="55" spans="1:2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19"/>
      <c r="M55" s="19"/>
      <c r="N55" s="19"/>
      <c r="O55" s="19"/>
      <c r="P55" s="19"/>
      <c r="Q55" s="19"/>
      <c r="R55" s="19"/>
      <c r="S55" s="20"/>
      <c r="T55" s="20"/>
      <c r="U55" s="20"/>
    </row>
    <row r="56" spans="1:21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19"/>
      <c r="M56" s="19"/>
      <c r="N56" s="19"/>
      <c r="O56" s="19"/>
      <c r="P56" s="19"/>
      <c r="Q56" s="19"/>
      <c r="R56" s="19"/>
      <c r="S56" s="20"/>
      <c r="T56" s="20"/>
      <c r="U56" s="20"/>
    </row>
    <row r="57" spans="1:21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19"/>
      <c r="M57" s="19"/>
      <c r="N57" s="19"/>
      <c r="O57" s="19"/>
      <c r="P57" s="19"/>
      <c r="Q57" s="19"/>
      <c r="R57" s="19"/>
      <c r="S57" s="20"/>
      <c r="T57" s="20"/>
      <c r="U57" s="20"/>
    </row>
    <row r="58" spans="1:2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19"/>
      <c r="M58" s="19"/>
      <c r="N58" s="19"/>
      <c r="O58" s="19"/>
      <c r="P58" s="19"/>
      <c r="Q58" s="19"/>
      <c r="R58" s="19"/>
      <c r="S58" s="20"/>
      <c r="T58" s="20"/>
      <c r="U58" s="20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18"/>
      <c r="M59" s="18"/>
      <c r="N59" s="18"/>
      <c r="O59" s="18"/>
      <c r="P59" s="18"/>
      <c r="Q59" s="18"/>
      <c r="R59" s="18"/>
    </row>
    <row r="60" spans="1:18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Business School</dc:creator>
  <cp:keywords/>
  <dc:description/>
  <cp:lastModifiedBy>Jeremy Dawson</cp:lastModifiedBy>
  <dcterms:created xsi:type="dcterms:W3CDTF">2002-06-17T16:53:18Z</dcterms:created>
  <dcterms:modified xsi:type="dcterms:W3CDTF">2012-08-16T13:22:44Z</dcterms:modified>
  <cp:category/>
  <cp:version/>
  <cp:contentType/>
  <cp:contentStatus/>
</cp:coreProperties>
</file>